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ckshelton/Desktop/"/>
    </mc:Choice>
  </mc:AlternateContent>
  <xr:revisionPtr revIDLastSave="0" documentId="10_ncr:8100000_{EF2ECAC1-8943-8647-8186-15B39438679F}" xr6:coauthVersionLast="34" xr6:coauthVersionMax="34" xr10:uidLastSave="{00000000-0000-0000-0000-000000000000}"/>
  <bookViews>
    <workbookView xWindow="0" yWindow="460" windowWidth="17420" windowHeight="15880" xr2:uid="{00000000-000D-0000-FFFF-FFFF00000000}"/>
  </bookViews>
  <sheets>
    <sheet name="Sheet1" sheetId="1" r:id="rId1"/>
    <sheet name="Sheet2" sheetId="2" r:id="rId2"/>
    <sheet name="Sheet3" sheetId="3" r:id="rId3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F8" i="1" l="1"/>
  <c r="C6" i="1"/>
  <c r="D5" i="1"/>
  <c r="F5" i="1" s="1"/>
  <c r="D6" i="1"/>
  <c r="D7" i="1"/>
  <c r="F7" i="1"/>
  <c r="D9" i="1"/>
  <c r="D10" i="1" l="1"/>
  <c r="F6" i="1"/>
  <c r="F10" i="1" s="1"/>
  <c r="E10" i="1" s="1"/>
</calcChain>
</file>

<file path=xl/sharedStrings.xml><?xml version="1.0" encoding="utf-8"?>
<sst xmlns="http://schemas.openxmlformats.org/spreadsheetml/2006/main" count="19" uniqueCount="19">
  <si>
    <t>N15380</t>
  </si>
  <si>
    <t>INPUT</t>
  </si>
  <si>
    <t>WEIGHT (LBS.)</t>
  </si>
  <si>
    <t>Arm (in)</t>
  </si>
  <si>
    <t>MOMENT</t>
  </si>
  <si>
    <t>AIRCRAFT:</t>
  </si>
  <si>
    <t>FUEL (48 GAL MAX):</t>
  </si>
  <si>
    <t>PILOT &amp; CO (LBS.):</t>
  </si>
  <si>
    <t>REAR PASS. (LBS):</t>
  </si>
  <si>
    <t>BAGGAGE (LBS.):</t>
  </si>
  <si>
    <t>TOTAL:</t>
  </si>
  <si>
    <t>Maximum Weight = 2650 lbs</t>
  </si>
  <si>
    <t>Updated: 11/29/2015</t>
  </si>
  <si>
    <t>Normal</t>
  </si>
  <si>
    <t>Mom/100</t>
  </si>
  <si>
    <t>Loaded Wt</t>
  </si>
  <si>
    <t>Your CG</t>
  </si>
  <si>
    <t>OIL</t>
  </si>
  <si>
    <t>GEAR RETRACTION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</si>
</sst>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indexed="8"/>
      <name val="Arial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00CCFF"/>
        <bgColor rgb="FF000000"/>
      </patternFill>
    </fill>
  </fills>
  <borders count="23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8"/>
      </bottom>
      <diagonal/>
    </border>
    <border>
      <left style="thin">
        <color indexed="17"/>
      </left>
      <right style="thick">
        <color indexed="8"/>
      </right>
      <top style="thin">
        <color indexed="17"/>
      </top>
      <bottom style="thin">
        <color indexed="17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7"/>
      </left>
      <right style="thin">
        <color indexed="17"/>
      </right>
      <top style="thick">
        <color indexed="8"/>
      </top>
      <bottom style="thin">
        <color indexed="17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3">
    <xf numFmtId="0" fontId="0" fillId="0" borderId="0" applyNumberFormat="0" applyFill="0" applyBorder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/>
    <xf numFmtId="0" fontId="0" fillId="2" borderId="1" xfId="0" applyNumberFormat="1" applyFont="1" applyFill="1" applyBorder="1" applyAlignment="1">
      <alignment horizontal="right"/>
    </xf>
    <xf numFmtId="0" fontId="0" fillId="0" borderId="3" xfId="0" applyFont="1" applyBorder="1" applyAlignment="1"/>
    <xf numFmtId="49" fontId="1" fillId="2" borderId="4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0" fontId="0" fillId="0" borderId="7" xfId="0" applyFont="1" applyBorder="1" applyAlignment="1"/>
    <xf numFmtId="49" fontId="1" fillId="2" borderId="8" xfId="0" applyNumberFormat="1" applyFont="1" applyFill="1" applyBorder="1" applyAlignment="1"/>
    <xf numFmtId="0" fontId="3" fillId="2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/>
    <xf numFmtId="49" fontId="1" fillId="2" borderId="11" xfId="0" applyNumberFormat="1" applyFont="1" applyFill="1" applyBorder="1" applyAlignment="1"/>
    <xf numFmtId="0" fontId="3" fillId="2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/>
    <xf numFmtId="0" fontId="3" fillId="2" borderId="15" xfId="0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0" fillId="2" borderId="17" xfId="0" applyFont="1" applyFill="1" applyBorder="1" applyAlignment="1"/>
    <xf numFmtId="49" fontId="6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1" fillId="2" borderId="18" xfId="0" applyNumberFormat="1" applyFont="1" applyFill="1" applyBorder="1" applyAlignment="1"/>
    <xf numFmtId="0" fontId="3" fillId="2" borderId="19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/>
    </xf>
    <xf numFmtId="49" fontId="9" fillId="5" borderId="21" xfId="0" applyNumberFormat="1" applyFont="1" applyFill="1" applyBorder="1" applyAlignment="1"/>
    <xf numFmtId="0" fontId="10" fillId="5" borderId="22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08080"/>
      <rgbColor rgb="FFC0C0C0"/>
      <rgbColor rgb="FF9999FF"/>
      <rgbColor rgb="FF666699"/>
      <rgbColor rgb="FF993366"/>
      <rgbColor rgb="FF969696"/>
      <rgbColor rgb="FF99CC00"/>
      <rgbColor rgb="FFAAAAAA"/>
      <rgbColor rgb="FFDD0806"/>
      <rgbColor rgb="FF00CCFF"/>
      <rgbColor rgb="FF00ABEA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18"/>
  <c:chart>
    <c:title>
      <c:tx>
        <c:rich>
          <a:bodyPr rot="0"/>
          <a:lstStyle/>
          <a:p>
            <a:pPr>
              <a:defRPr sz="1800" b="1" i="0" u="none" strike="noStrike">
                <a:solidFill>
                  <a:srgbClr val="000000"/>
                </a:solidFill>
                <a:latin typeface="Calibri"/>
              </a:defRPr>
            </a:pPr>
            <a:r>
              <a:rPr lang="en-US" sz="1800" b="1" i="0" u="none" strike="noStrike">
                <a:solidFill>
                  <a:srgbClr val="000000"/>
                </a:solidFill>
                <a:latin typeface="Calibri"/>
              </a:rPr>
              <a:t>CG Envelope Graph</a:t>
            </a:r>
          </a:p>
        </c:rich>
      </c:tx>
      <c:layout>
        <c:manualLayout>
          <c:xMode val="edge"/>
          <c:yMode val="edge"/>
          <c:x val="0.37470500000000001"/>
          <c:y val="0"/>
          <c:w val="0.25058999999999998"/>
          <c:h val="8.3394499999999996E-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8.1411800000000006E-2"/>
          <c:y val="8.3394499999999996E-2"/>
          <c:w val="0.90964400000000001"/>
          <c:h val="0.8147020000000000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Normal</c:v>
                </c:pt>
              </c:strCache>
            </c:strRef>
          </c:tx>
          <c:spPr>
            <a:ln w="25400" cap="flat">
              <a:solidFill>
                <a:srgbClr val="666699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Sheet1!$C$20:$C$25</c:f>
              <c:numCache>
                <c:formatCode>General</c:formatCode>
                <c:ptCount val="6"/>
                <c:pt idx="0">
                  <c:v>80</c:v>
                </c:pt>
                <c:pt idx="1">
                  <c:v>80</c:v>
                </c:pt>
                <c:pt idx="2">
                  <c:v>83</c:v>
                </c:pt>
                <c:pt idx="3">
                  <c:v>87.4</c:v>
                </c:pt>
                <c:pt idx="4">
                  <c:v>93</c:v>
                </c:pt>
                <c:pt idx="5">
                  <c:v>93</c:v>
                </c:pt>
              </c:numCache>
            </c:numRef>
          </c:xVal>
          <c:yVal>
            <c:numRef>
              <c:f>Sheet1!$D$20:$D$25</c:f>
              <c:numCache>
                <c:formatCode>General</c:formatCode>
                <c:ptCount val="6"/>
                <c:pt idx="0">
                  <c:v>1200</c:v>
                </c:pt>
                <c:pt idx="1">
                  <c:v>1800</c:v>
                </c:pt>
                <c:pt idx="2">
                  <c:v>2300</c:v>
                </c:pt>
                <c:pt idx="3">
                  <c:v>2650</c:v>
                </c:pt>
                <c:pt idx="4">
                  <c:v>2650</c:v>
                </c:pt>
                <c:pt idx="5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3A-094A-A502-69F4D16148AA}"/>
            </c:ext>
          </c:extLst>
        </c:ser>
        <c:ser>
          <c:idx val="1"/>
          <c:order val="1"/>
          <c:tx>
            <c:v>Series2</c:v>
          </c:tx>
          <c:spPr>
            <a:ln w="25400" cap="flat">
              <a:solidFill>
                <a:srgbClr val="993366"/>
              </a:solidFill>
              <a:prstDash val="solid"/>
              <a:miter lim="400000"/>
            </a:ln>
            <a:effectLst/>
          </c:spPr>
          <c:marker>
            <c:symbol val="none"/>
          </c:marker>
          <c:xVal>
            <c:numRef>
              <c:f>Sheet1!$C$26</c:f>
              <c:numCache>
                <c:formatCode>General</c:formatCode>
                <c:ptCount val="1"/>
              </c:numCache>
            </c:numRef>
          </c:xVal>
          <c:yVal>
            <c:numRef>
              <c:f>Sheet1!$D$26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3A-094A-A502-69F4D16148AA}"/>
            </c:ext>
          </c:extLst>
        </c:ser>
        <c:ser>
          <c:idx val="2"/>
          <c:order val="2"/>
          <c:tx>
            <c:strRef>
              <c:f>Sheet1!$C$27</c:f>
              <c:strCache>
                <c:ptCount val="1"/>
                <c:pt idx="0">
                  <c:v>Your CG</c:v>
                </c:pt>
              </c:strCache>
            </c:strRef>
          </c:tx>
          <c:spPr>
            <a:ln w="12700" cap="flat">
              <a:noFill/>
              <a:miter lim="400000"/>
            </a:ln>
            <a:effectLst/>
          </c:spPr>
          <c:marker>
            <c:symbol val="triangle"/>
            <c:size val="5"/>
            <c:spPr>
              <a:solidFill>
                <a:srgbClr val="969696"/>
              </a:solidFill>
              <a:ln w="25400" cap="flat">
                <a:solidFill>
                  <a:srgbClr val="99CC00"/>
                </a:solidFill>
                <a:prstDash val="solid"/>
                <a:round/>
              </a:ln>
              <a:effectLst/>
            </c:spPr>
          </c:marker>
          <c:xVal>
            <c:numRef>
              <c:f>Sheet1!$E$10</c:f>
              <c:numCache>
                <c:formatCode>0.0</c:formatCode>
                <c:ptCount val="1"/>
                <c:pt idx="0">
                  <c:v>87.410215146625774</c:v>
                </c:pt>
              </c:numCache>
            </c:numRef>
          </c:xVal>
          <c:yVal>
            <c:numRef>
              <c:f>Sheet1!$D$10</c:f>
              <c:numCache>
                <c:formatCode>General</c:formatCode>
                <c:ptCount val="1"/>
                <c:pt idx="0">
                  <c:v>2373.73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3A-094A-A502-69F4D1614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545840"/>
        <c:axId val="1824351088"/>
      </c:scatterChart>
      <c:valAx>
        <c:axId val="1715545840"/>
        <c:scaling>
          <c:orientation val="minMax"/>
          <c:max val="94"/>
          <c:min val="78"/>
        </c:scaling>
        <c:delete val="0"/>
        <c:axPos val="b"/>
        <c:majorGridlines>
          <c:spPr>
            <a:ln w="12700" cap="flat">
              <a:solidFill>
                <a:srgbClr val="808080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C0C0C0"/>
              </a:solidFill>
              <a:prstDash val="solid"/>
              <a:round/>
            </a:ln>
          </c:spPr>
        </c:minorGridlines>
        <c:title>
          <c:tx>
            <c:rich>
              <a:bodyPr rot="0"/>
              <a:lstStyle/>
              <a:p>
                <a:pPr>
                  <a:defRPr sz="1000" b="1" i="0" u="none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i="0" u="none" strike="noStrike">
                    <a:solidFill>
                      <a:srgbClr val="000000"/>
                    </a:solidFill>
                    <a:latin typeface="Calibri"/>
                  </a:rPr>
                  <a:t>Loaded Aircraft Moment/100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08080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824351088"/>
        <c:crosses val="autoZero"/>
        <c:crossBetween val="between"/>
        <c:majorUnit val="2"/>
        <c:minorUnit val="1"/>
      </c:valAx>
      <c:valAx>
        <c:axId val="1824351088"/>
        <c:scaling>
          <c:orientation val="minMax"/>
          <c:max val="2800"/>
          <c:min val="1400"/>
        </c:scaling>
        <c:delete val="0"/>
        <c:axPos val="l"/>
        <c:majorGridlines>
          <c:spPr>
            <a:ln w="12700" cap="flat">
              <a:solidFill>
                <a:srgbClr val="808080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C0C0C0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sz="1000" b="1" i="0" u="none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i="0" u="none" strike="noStrike">
                    <a:solidFill>
                      <a:srgbClr val="000000"/>
                    </a:solidFill>
                    <a:latin typeface="Calibri"/>
                  </a:rPr>
                  <a:t>Loaded Aircraft Weight (lbs)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08080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715545840"/>
        <c:crosses val="autoZero"/>
        <c:crossBetween val="between"/>
        <c:majorUnit val="200"/>
        <c:minorUnit val="10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5.8656300000000001E-2"/>
          <c:y val="0.95550500000000005"/>
          <c:w val="0.33499499999999999"/>
          <c:h val="4.4494899999999997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08080"/>
      </a:solidFill>
      <a:prstDash val="solid"/>
      <a:round/>
    </a:ln>
    <a:effectLst/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439474</xdr:colOff>
      <xdr:row>14</xdr:row>
      <xdr:rowOff>0</xdr:rowOff>
    </xdr:from>
    <xdr:to>
      <xdr:col>5</xdr:col>
      <xdr:colOff>1407147</xdr:colOff>
      <xdr:row>44</xdr:row>
      <xdr:rowOff>15472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5"/>
  <sheetViews>
    <sheetView showGridLines="0" tabSelected="1" workbookViewId="0">
      <selection activeCell="C6" sqref="C6"/>
    </sheetView>
  </sheetViews>
  <sheetFormatPr baseColWidth="10" defaultColWidth="8.83203125" defaultRowHeight="12.75" customHeight="1" x14ac:dyDescent="0.15"/>
  <cols>
    <col min="1" max="1" width="8.83203125" style="1" customWidth="1"/>
    <col min="2" max="2" width="37" style="1" customWidth="1"/>
    <col min="3" max="3" width="15.33203125" style="1" customWidth="1"/>
    <col min="4" max="5" width="21" style="1" customWidth="1"/>
    <col min="6" max="6" width="22.5" style="1" customWidth="1"/>
    <col min="7" max="8" width="8.83203125" style="1" customWidth="1"/>
    <col min="9" max="9" width="10.83203125" style="1" customWidth="1"/>
    <col min="10" max="256" width="8.83203125" style="1" customWidth="1"/>
  </cols>
  <sheetData>
    <row r="1" spans="1:256" ht="13.5" customHeight="1" x14ac:dyDescent="0.15">
      <c r="A1" s="2"/>
      <c r="B1" s="3"/>
      <c r="C1" s="3"/>
      <c r="D1" s="3"/>
      <c r="E1" s="3"/>
      <c r="F1" s="3"/>
      <c r="G1" s="2"/>
      <c r="H1" s="2"/>
      <c r="I1" s="4"/>
      <c r="J1" s="5"/>
      <c r="K1" s="2"/>
    </row>
    <row r="2" spans="1:256" ht="16.5" customHeight="1" x14ac:dyDescent="0.15">
      <c r="A2" s="6"/>
      <c r="B2" s="7" t="s">
        <v>0</v>
      </c>
      <c r="C2" s="8" t="s">
        <v>1</v>
      </c>
      <c r="D2" s="9" t="s">
        <v>2</v>
      </c>
      <c r="E2" s="9" t="s">
        <v>3</v>
      </c>
      <c r="F2" s="10" t="s">
        <v>4</v>
      </c>
      <c r="G2" s="11"/>
      <c r="H2" s="2"/>
      <c r="I2" s="4"/>
      <c r="J2" s="2"/>
      <c r="K2" s="2"/>
    </row>
    <row r="3" spans="1:256" ht="15.75" customHeight="1" x14ac:dyDescent="0.15">
      <c r="A3" s="6"/>
      <c r="B3" s="12" t="s">
        <v>5</v>
      </c>
      <c r="C3" s="13"/>
      <c r="D3" s="14">
        <v>1628.73</v>
      </c>
      <c r="E3" s="14">
        <v>84.12</v>
      </c>
      <c r="F3" s="15">
        <v>137015.25</v>
      </c>
      <c r="G3" s="16"/>
      <c r="H3" s="2"/>
      <c r="I3" s="4"/>
      <c r="J3" s="2"/>
      <c r="K3" s="2"/>
    </row>
    <row r="4" spans="1:256" ht="15.75" customHeight="1" x14ac:dyDescent="0.15">
      <c r="A4" s="6"/>
      <c r="B4" s="41" t="s">
        <v>17</v>
      </c>
      <c r="C4" s="42"/>
      <c r="D4" s="43">
        <v>15</v>
      </c>
      <c r="E4" s="43">
        <v>24.5</v>
      </c>
      <c r="F4" s="44">
        <v>368</v>
      </c>
      <c r="G4" s="16"/>
      <c r="H4" s="2"/>
      <c r="I4" s="4"/>
      <c r="J4" s="2"/>
      <c r="K4" s="2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15" customHeight="1" x14ac:dyDescent="0.15">
      <c r="A5" s="6"/>
      <c r="B5" s="17" t="s">
        <v>6</v>
      </c>
      <c r="C5" s="18">
        <v>35</v>
      </c>
      <c r="D5" s="19">
        <f>C5*6</f>
        <v>210</v>
      </c>
      <c r="E5" s="19">
        <v>95</v>
      </c>
      <c r="F5" s="20">
        <f>D5*E5</f>
        <v>19950</v>
      </c>
      <c r="G5" s="11"/>
      <c r="H5" s="2"/>
      <c r="I5" s="21"/>
      <c r="J5" s="21"/>
      <c r="K5" s="2"/>
    </row>
    <row r="6" spans="1:256" ht="15" customHeight="1" x14ac:dyDescent="0.15">
      <c r="A6" s="6"/>
      <c r="B6" s="17" t="s">
        <v>7</v>
      </c>
      <c r="C6" s="22">
        <f>180+220</f>
        <v>400</v>
      </c>
      <c r="D6" s="19">
        <f>C6</f>
        <v>400</v>
      </c>
      <c r="E6" s="19">
        <v>80.5</v>
      </c>
      <c r="F6" s="20">
        <f>D6*E6</f>
        <v>32200</v>
      </c>
      <c r="G6" s="11"/>
      <c r="H6" s="2"/>
      <c r="I6" s="23"/>
      <c r="J6" s="23"/>
      <c r="K6" s="2"/>
    </row>
    <row r="7" spans="1:256" ht="15" customHeight="1" x14ac:dyDescent="0.15">
      <c r="A7" s="6"/>
      <c r="B7" s="17" t="s">
        <v>8</v>
      </c>
      <c r="C7" s="22"/>
      <c r="D7" s="19">
        <f>C7</f>
        <v>0</v>
      </c>
      <c r="E7" s="19">
        <v>118.1</v>
      </c>
      <c r="F7" s="20">
        <f>D7*E7</f>
        <v>0</v>
      </c>
      <c r="G7" s="11"/>
      <c r="H7" s="2"/>
      <c r="I7" s="23"/>
      <c r="J7" s="23"/>
      <c r="K7" s="2"/>
    </row>
    <row r="8" spans="1:256" ht="15" customHeight="1" thickBot="1" x14ac:dyDescent="0.2">
      <c r="A8" s="6"/>
      <c r="B8" s="45" t="s">
        <v>9</v>
      </c>
      <c r="C8" s="46">
        <v>120</v>
      </c>
      <c r="D8" s="47">
        <f>C8</f>
        <v>120</v>
      </c>
      <c r="E8" s="47">
        <v>142.80000000000001</v>
      </c>
      <c r="F8" s="20">
        <f>D8*E8</f>
        <v>17136</v>
      </c>
      <c r="G8" s="11"/>
      <c r="H8" s="2"/>
      <c r="I8" s="23"/>
      <c r="J8" s="23"/>
      <c r="K8" s="2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15.75" customHeight="1" thickTop="1" thickBot="1" x14ac:dyDescent="0.2">
      <c r="A9" s="6"/>
      <c r="B9" s="24" t="s">
        <v>18</v>
      </c>
      <c r="C9" s="25"/>
      <c r="D9" s="26">
        <f>C9</f>
        <v>0</v>
      </c>
      <c r="E9" s="26">
        <v>0</v>
      </c>
      <c r="F9" s="27">
        <v>819</v>
      </c>
      <c r="G9" s="11"/>
      <c r="H9" s="2"/>
      <c r="I9" s="23"/>
      <c r="J9" s="23"/>
      <c r="K9" s="2"/>
    </row>
    <row r="10" spans="1:256" ht="16.5" customHeight="1" x14ac:dyDescent="0.15">
      <c r="A10" s="6"/>
      <c r="B10" s="28"/>
      <c r="C10" s="29" t="s">
        <v>10</v>
      </c>
      <c r="D10" s="30">
        <f>SUM(D3:D9)</f>
        <v>2373.73</v>
      </c>
      <c r="E10" s="31">
        <f>F10/D10</f>
        <v>87.410215146625774</v>
      </c>
      <c r="F10" s="32">
        <f>SUM(F3:F9)</f>
        <v>207488.25</v>
      </c>
      <c r="G10" s="11"/>
      <c r="H10" s="2"/>
      <c r="I10" s="4"/>
      <c r="J10" s="2"/>
      <c r="K10" s="2"/>
    </row>
    <row r="11" spans="1:256" ht="13.5" customHeight="1" x14ac:dyDescent="0.15">
      <c r="A11" s="2"/>
      <c r="B11" s="33"/>
      <c r="C11" s="33"/>
      <c r="D11" s="33"/>
      <c r="E11" s="33"/>
      <c r="F11" s="33"/>
      <c r="G11" s="2"/>
      <c r="H11" s="2"/>
      <c r="I11" s="4"/>
      <c r="J11" s="2"/>
      <c r="K11" s="2"/>
    </row>
    <row r="12" spans="1:256" ht="15.75" customHeight="1" x14ac:dyDescent="0.2">
      <c r="A12" s="2"/>
      <c r="B12" s="34" t="s">
        <v>11</v>
      </c>
      <c r="C12" s="4"/>
      <c r="D12" s="4"/>
      <c r="E12" s="4"/>
      <c r="F12" s="4"/>
      <c r="G12" s="2"/>
      <c r="H12" s="2"/>
      <c r="I12" s="4"/>
      <c r="J12" s="2"/>
      <c r="K12" s="2"/>
    </row>
    <row r="13" spans="1:256" ht="12.75" customHeight="1" x14ac:dyDescent="0.15">
      <c r="A13" s="2"/>
      <c r="B13" s="35" t="s">
        <v>12</v>
      </c>
      <c r="C13" s="4"/>
      <c r="D13" s="4"/>
      <c r="E13" s="4"/>
      <c r="F13" s="4"/>
      <c r="G13" s="2"/>
      <c r="H13" s="2"/>
      <c r="I13" s="4"/>
      <c r="J13" s="2"/>
      <c r="K13" s="2"/>
    </row>
    <row r="14" spans="1:256" ht="12.75" customHeight="1" x14ac:dyDescent="0.15">
      <c r="A14" s="2"/>
      <c r="B14" s="4"/>
      <c r="C14" s="4"/>
      <c r="D14" s="4"/>
      <c r="E14" s="4"/>
      <c r="F14" s="4"/>
      <c r="G14" s="2"/>
      <c r="H14" s="2"/>
      <c r="I14" s="4"/>
      <c r="J14" s="2"/>
      <c r="K14" s="2"/>
    </row>
    <row r="15" spans="1:256" ht="12.75" customHeight="1" x14ac:dyDescent="0.15">
      <c r="A15" s="2"/>
      <c r="B15" s="4"/>
      <c r="C15" s="4"/>
      <c r="D15" s="4"/>
      <c r="E15" s="4"/>
      <c r="F15" s="4"/>
      <c r="G15" s="2"/>
      <c r="H15" s="2"/>
      <c r="I15" s="4"/>
      <c r="J15" s="2"/>
      <c r="K15" s="2"/>
    </row>
    <row r="16" spans="1:256" ht="12.75" customHeight="1" x14ac:dyDescent="0.15">
      <c r="A16" s="2"/>
      <c r="B16" s="4"/>
      <c r="C16" s="4"/>
      <c r="D16" s="4"/>
      <c r="E16" s="4"/>
      <c r="F16" s="4"/>
      <c r="G16" s="2"/>
      <c r="H16" s="2"/>
      <c r="I16" s="4"/>
      <c r="J16" s="2"/>
      <c r="K16" s="2"/>
    </row>
    <row r="17" spans="1:11" ht="12.75" customHeight="1" x14ac:dyDescent="0.15">
      <c r="A17" s="2"/>
      <c r="B17" s="4"/>
      <c r="C17" s="4"/>
      <c r="D17" s="4"/>
      <c r="E17" s="4"/>
      <c r="F17" s="4"/>
      <c r="G17" s="2"/>
      <c r="H17" s="2"/>
      <c r="I17" s="4"/>
      <c r="J17" s="2"/>
      <c r="K17" s="2"/>
    </row>
    <row r="18" spans="1:11" ht="12.75" customHeight="1" x14ac:dyDescent="0.15">
      <c r="A18" s="2"/>
      <c r="B18" s="4"/>
      <c r="C18" s="36" t="s">
        <v>13</v>
      </c>
      <c r="D18" s="4"/>
      <c r="E18" s="4"/>
      <c r="F18" s="4"/>
      <c r="G18" s="2"/>
      <c r="H18" s="2"/>
      <c r="I18" s="4"/>
      <c r="J18" s="21"/>
      <c r="K18" s="21"/>
    </row>
    <row r="19" spans="1:11" ht="12.75" customHeight="1" x14ac:dyDescent="0.15">
      <c r="A19" s="2"/>
      <c r="B19" s="4"/>
      <c r="C19" s="36" t="s">
        <v>14</v>
      </c>
      <c r="D19" s="36" t="s">
        <v>15</v>
      </c>
      <c r="E19" s="4"/>
      <c r="F19" s="4"/>
      <c r="G19" s="2"/>
      <c r="H19" s="2"/>
      <c r="I19" s="4"/>
      <c r="J19" s="23"/>
      <c r="K19" s="23"/>
    </row>
    <row r="20" spans="1:11" ht="12.75" customHeight="1" x14ac:dyDescent="0.15">
      <c r="A20" s="2"/>
      <c r="B20" s="4"/>
      <c r="C20" s="23">
        <v>80</v>
      </c>
      <c r="D20" s="23">
        <v>1200</v>
      </c>
      <c r="E20" s="4"/>
      <c r="F20" s="4"/>
      <c r="G20" s="2"/>
      <c r="H20" s="2"/>
      <c r="I20" s="4"/>
      <c r="J20" s="23"/>
      <c r="K20" s="23"/>
    </row>
    <row r="21" spans="1:11" ht="12.75" customHeight="1" x14ac:dyDescent="0.15">
      <c r="A21" s="2"/>
      <c r="B21" s="4"/>
      <c r="C21" s="23">
        <v>80</v>
      </c>
      <c r="D21" s="23">
        <v>1800</v>
      </c>
      <c r="E21" s="4"/>
      <c r="F21" s="4"/>
      <c r="G21" s="2"/>
      <c r="H21" s="2"/>
      <c r="I21" s="4"/>
      <c r="J21" s="23"/>
      <c r="K21" s="23"/>
    </row>
    <row r="22" spans="1:11" ht="12.75" customHeight="1" x14ac:dyDescent="0.15">
      <c r="A22" s="2"/>
      <c r="B22" s="4"/>
      <c r="C22" s="23">
        <v>83</v>
      </c>
      <c r="D22" s="23">
        <v>2300</v>
      </c>
      <c r="E22" s="4"/>
      <c r="F22" s="4"/>
      <c r="G22" s="2"/>
      <c r="H22" s="2"/>
      <c r="I22" s="4"/>
      <c r="J22" s="23"/>
      <c r="K22" s="23"/>
    </row>
    <row r="23" spans="1:11" ht="12.75" customHeight="1" x14ac:dyDescent="0.15">
      <c r="A23" s="2"/>
      <c r="B23" s="4"/>
      <c r="C23" s="23">
        <v>87.4</v>
      </c>
      <c r="D23" s="23">
        <v>2650</v>
      </c>
      <c r="E23" s="4"/>
      <c r="F23" s="4"/>
      <c r="G23" s="2"/>
      <c r="H23" s="2"/>
      <c r="I23" s="4"/>
      <c r="J23" s="23"/>
      <c r="K23" s="23"/>
    </row>
    <row r="24" spans="1:11" ht="12.75" customHeight="1" x14ac:dyDescent="0.15">
      <c r="A24" s="2"/>
      <c r="B24" s="4"/>
      <c r="C24" s="23">
        <v>93</v>
      </c>
      <c r="D24" s="23">
        <v>2650</v>
      </c>
      <c r="E24" s="4"/>
      <c r="F24" s="4"/>
      <c r="G24" s="2"/>
      <c r="H24" s="2"/>
      <c r="I24" s="4"/>
      <c r="J24" s="23"/>
      <c r="K24" s="23"/>
    </row>
    <row r="25" spans="1:11" ht="12.75" customHeight="1" x14ac:dyDescent="0.15">
      <c r="A25" s="2"/>
      <c r="B25" s="4"/>
      <c r="C25" s="37">
        <v>93</v>
      </c>
      <c r="D25" s="37">
        <v>1200</v>
      </c>
      <c r="E25" s="4"/>
      <c r="F25" s="4"/>
      <c r="G25" s="2"/>
      <c r="H25" s="2"/>
      <c r="I25" s="4"/>
      <c r="J25" s="23"/>
      <c r="K25" s="23"/>
    </row>
    <row r="26" spans="1:11" ht="12.75" customHeight="1" x14ac:dyDescent="0.15">
      <c r="A26" s="2"/>
      <c r="B26" s="4"/>
      <c r="C26" s="4"/>
      <c r="D26" s="4"/>
      <c r="E26" s="4"/>
      <c r="F26" s="4"/>
      <c r="G26" s="2"/>
      <c r="H26" s="2"/>
      <c r="I26" s="4"/>
      <c r="J26" s="2"/>
      <c r="K26" s="2"/>
    </row>
    <row r="27" spans="1:11" ht="12.75" customHeight="1" x14ac:dyDescent="0.15">
      <c r="A27" s="2"/>
      <c r="B27" s="4"/>
      <c r="C27" s="36" t="s">
        <v>16</v>
      </c>
      <c r="D27" s="38"/>
      <c r="E27" s="4"/>
      <c r="F27" s="4"/>
      <c r="G27" s="2"/>
      <c r="H27" s="2"/>
      <c r="I27" s="4"/>
      <c r="J27" s="2"/>
      <c r="K27" s="2"/>
    </row>
    <row r="28" spans="1:11" ht="12.75" customHeight="1" x14ac:dyDescent="0.15">
      <c r="A28" s="2"/>
      <c r="B28" s="4"/>
      <c r="C28" s="4"/>
      <c r="D28" s="4"/>
      <c r="E28" s="4"/>
      <c r="F28" s="4"/>
      <c r="G28" s="2"/>
      <c r="H28" s="2"/>
      <c r="I28" s="4"/>
      <c r="J28" s="2"/>
      <c r="K28" s="2"/>
    </row>
    <row r="29" spans="1:11" ht="12.75" customHeight="1" x14ac:dyDescent="0.15">
      <c r="A29" s="2"/>
      <c r="B29" s="4"/>
      <c r="C29" s="4"/>
      <c r="D29" s="4"/>
      <c r="E29" s="4"/>
      <c r="F29" s="4"/>
      <c r="G29" s="2"/>
      <c r="H29" s="2"/>
      <c r="I29" s="4"/>
      <c r="J29" s="2"/>
      <c r="K29" s="2"/>
    </row>
    <row r="30" spans="1:11" ht="12.75" customHeight="1" x14ac:dyDescent="0.15">
      <c r="A30" s="2"/>
      <c r="B30" s="4"/>
      <c r="C30" s="4"/>
      <c r="D30" s="4"/>
      <c r="E30" s="4"/>
      <c r="F30" s="4"/>
      <c r="G30" s="2"/>
      <c r="H30" s="2"/>
      <c r="I30" s="4"/>
      <c r="J30" s="2"/>
      <c r="K30" s="2"/>
    </row>
    <row r="31" spans="1:11" ht="12.75" customHeight="1" x14ac:dyDescent="0.15">
      <c r="A31" s="2"/>
      <c r="B31" s="4"/>
      <c r="C31" s="4"/>
      <c r="D31" s="4"/>
      <c r="E31" s="4"/>
      <c r="F31" s="4"/>
      <c r="G31" s="2"/>
      <c r="H31" s="2"/>
      <c r="I31" s="4"/>
      <c r="J31" s="2"/>
      <c r="K31" s="2"/>
    </row>
    <row r="32" spans="1:11" ht="12.75" customHeight="1" x14ac:dyDescent="0.15">
      <c r="A32" s="2"/>
      <c r="B32" s="4"/>
      <c r="C32" s="4"/>
      <c r="D32" s="4"/>
      <c r="E32" s="4"/>
      <c r="F32" s="4"/>
      <c r="G32" s="2"/>
      <c r="H32" s="2"/>
      <c r="I32" s="4"/>
      <c r="J32" s="2"/>
      <c r="K32" s="2"/>
    </row>
    <row r="33" spans="1:11" ht="12.75" customHeight="1" x14ac:dyDescent="0.15">
      <c r="A33" s="2"/>
      <c r="B33" s="4"/>
      <c r="C33" s="4"/>
      <c r="D33" s="4"/>
      <c r="E33" s="4"/>
      <c r="F33" s="4"/>
      <c r="G33" s="2"/>
      <c r="H33" s="2"/>
      <c r="I33" s="4"/>
      <c r="J33" s="2"/>
      <c r="K33" s="2"/>
    </row>
    <row r="34" spans="1:11" ht="12.75" customHeight="1" x14ac:dyDescent="0.15">
      <c r="A34" s="2"/>
      <c r="B34" s="4"/>
      <c r="C34" s="4"/>
      <c r="D34" s="4"/>
      <c r="E34" s="4"/>
      <c r="F34" s="4"/>
      <c r="G34" s="2"/>
      <c r="H34" s="2"/>
      <c r="I34" s="4"/>
      <c r="J34" s="2"/>
      <c r="K34" s="2"/>
    </row>
    <row r="35" spans="1:11" ht="12.75" customHeight="1" x14ac:dyDescent="0.15">
      <c r="A35" s="2"/>
      <c r="B35" s="4"/>
      <c r="C35" s="4"/>
      <c r="D35" s="4"/>
      <c r="E35" s="4"/>
      <c r="F35" s="4"/>
      <c r="G35" s="2"/>
      <c r="H35" s="2"/>
      <c r="I35" s="4"/>
      <c r="J35" s="2"/>
      <c r="K35" s="2"/>
    </row>
    <row r="36" spans="1:11" ht="12.75" customHeight="1" x14ac:dyDescent="0.15">
      <c r="A36" s="2"/>
      <c r="B36" s="4"/>
      <c r="C36" s="4"/>
      <c r="D36" s="4"/>
      <c r="E36" s="4"/>
      <c r="F36" s="4"/>
      <c r="G36" s="2"/>
      <c r="H36" s="2"/>
      <c r="I36" s="4"/>
      <c r="J36" s="2"/>
      <c r="K36" s="2"/>
    </row>
    <row r="37" spans="1:11" ht="12.75" customHeight="1" x14ac:dyDescent="0.15">
      <c r="A37" s="2"/>
      <c r="B37" s="4"/>
      <c r="C37" s="4"/>
      <c r="D37" s="4"/>
      <c r="E37" s="4"/>
      <c r="F37" s="4"/>
      <c r="G37" s="2"/>
      <c r="H37" s="2"/>
      <c r="I37" s="4"/>
      <c r="J37" s="2"/>
      <c r="K37" s="2"/>
    </row>
    <row r="38" spans="1:11" ht="12.75" customHeight="1" x14ac:dyDescent="0.15">
      <c r="A38" s="2"/>
      <c r="B38" s="4"/>
      <c r="C38" s="4"/>
      <c r="D38" s="4"/>
      <c r="E38" s="4"/>
      <c r="F38" s="4"/>
      <c r="G38" s="2"/>
      <c r="H38" s="2"/>
      <c r="I38" s="4"/>
      <c r="J38" s="2"/>
      <c r="K38" s="2"/>
    </row>
    <row r="39" spans="1:11" ht="12.75" customHeight="1" x14ac:dyDescent="0.15">
      <c r="A39" s="2"/>
      <c r="B39" s="4"/>
      <c r="C39" s="4"/>
      <c r="D39" s="4"/>
      <c r="E39" s="4"/>
      <c r="F39" s="4"/>
      <c r="G39" s="2"/>
      <c r="H39" s="2"/>
      <c r="I39" s="4"/>
      <c r="J39" s="2"/>
      <c r="K39" s="2"/>
    </row>
    <row r="40" spans="1:11" ht="12.75" customHeight="1" x14ac:dyDescent="0.15">
      <c r="A40" s="2"/>
      <c r="B40" s="4"/>
      <c r="C40" s="4"/>
      <c r="D40" s="4"/>
      <c r="E40" s="4"/>
      <c r="F40" s="4"/>
      <c r="G40" s="2"/>
      <c r="H40" s="2"/>
      <c r="I40" s="4"/>
      <c r="J40" s="2"/>
      <c r="K40" s="2"/>
    </row>
    <row r="41" spans="1:11" ht="12.75" customHeight="1" x14ac:dyDescent="0.15">
      <c r="A41" s="2"/>
      <c r="B41" s="4"/>
      <c r="C41" s="4"/>
      <c r="D41" s="4"/>
      <c r="E41" s="4"/>
      <c r="F41" s="4"/>
      <c r="G41" s="2"/>
      <c r="H41" s="2"/>
      <c r="I41" s="4"/>
      <c r="J41" s="2"/>
      <c r="K41" s="2"/>
    </row>
    <row r="42" spans="1:11" ht="12.75" customHeight="1" x14ac:dyDescent="0.15">
      <c r="A42" s="2"/>
      <c r="B42" s="4"/>
      <c r="C42" s="4"/>
      <c r="D42" s="4"/>
      <c r="E42" s="4"/>
      <c r="F42" s="4"/>
      <c r="G42" s="2"/>
      <c r="H42" s="2"/>
      <c r="I42" s="4"/>
      <c r="J42" s="2"/>
      <c r="K42" s="2"/>
    </row>
    <row r="43" spans="1:11" ht="12.75" customHeight="1" x14ac:dyDescent="0.15">
      <c r="A43" s="2"/>
      <c r="B43" s="4"/>
      <c r="C43" s="4"/>
      <c r="D43" s="4"/>
      <c r="E43" s="4"/>
      <c r="F43" s="4"/>
      <c r="G43" s="2"/>
      <c r="H43" s="2"/>
      <c r="I43" s="4"/>
      <c r="J43" s="2"/>
      <c r="K43" s="2"/>
    </row>
    <row r="44" spans="1:11" ht="12.75" customHeight="1" x14ac:dyDescent="0.15">
      <c r="A44" s="2"/>
      <c r="B44" s="4"/>
      <c r="C44" s="4"/>
      <c r="D44" s="4"/>
      <c r="E44" s="4"/>
      <c r="F44" s="4"/>
      <c r="G44" s="2"/>
      <c r="H44" s="2"/>
      <c r="I44" s="4"/>
      <c r="J44" s="2"/>
      <c r="K44" s="2"/>
    </row>
    <row r="45" spans="1:11" ht="12.75" customHeight="1" x14ac:dyDescent="0.15">
      <c r="A45" s="2"/>
      <c r="B45" s="4"/>
      <c r="C45" s="4"/>
      <c r="D45" s="4"/>
      <c r="E45" s="4"/>
      <c r="F45" s="4"/>
      <c r="G45" s="2"/>
      <c r="H45" s="2"/>
      <c r="I45" s="4"/>
      <c r="J45" s="2"/>
      <c r="K45" s="2"/>
    </row>
  </sheetData>
  <pageMargins left="0.75" right="0.75" top="1" bottom="1" header="0.5" footer="0.5"/>
  <pageSetup orientation="portrait"/>
  <headerFooter>
    <oddFooter>&amp;C&amp;"Helvetica,Regular"&amp;12&amp;K000000&amp;P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/>
  </sheetViews>
  <sheetFormatPr baseColWidth="10" defaultColWidth="8.83203125" defaultRowHeight="12.75" customHeight="1" x14ac:dyDescent="0.15"/>
  <cols>
    <col min="1" max="5" width="8.83203125" style="39" customWidth="1"/>
    <col min="6" max="256" width="8.83203125" customWidth="1"/>
  </cols>
  <sheetData>
    <row r="1" spans="1:5" ht="13.75" customHeight="1" x14ac:dyDescent="0.15">
      <c r="A1" s="2"/>
      <c r="B1" s="2"/>
      <c r="C1" s="2"/>
      <c r="D1" s="2"/>
      <c r="E1" s="2"/>
    </row>
    <row r="2" spans="1:5" ht="13.75" customHeight="1" x14ac:dyDescent="0.15">
      <c r="A2" s="2"/>
      <c r="B2" s="2"/>
      <c r="C2" s="2"/>
      <c r="D2" s="2"/>
      <c r="E2" s="2"/>
    </row>
    <row r="3" spans="1:5" ht="13.75" customHeight="1" x14ac:dyDescent="0.15">
      <c r="A3" s="2"/>
      <c r="B3" s="2"/>
      <c r="C3" s="2"/>
      <c r="D3" s="2"/>
      <c r="E3" s="2"/>
    </row>
    <row r="4" spans="1:5" ht="13.75" customHeight="1" x14ac:dyDescent="0.15">
      <c r="A4" s="2"/>
      <c r="B4" s="2"/>
      <c r="C4" s="2"/>
      <c r="D4" s="2"/>
      <c r="E4" s="2"/>
    </row>
    <row r="5" spans="1:5" ht="13.75" customHeight="1" x14ac:dyDescent="0.15">
      <c r="A5" s="2"/>
      <c r="B5" s="2"/>
      <c r="C5" s="2"/>
      <c r="D5" s="2"/>
      <c r="E5" s="2"/>
    </row>
    <row r="6" spans="1:5" ht="13.75" customHeight="1" x14ac:dyDescent="0.15">
      <c r="A6" s="2"/>
      <c r="B6" s="2"/>
      <c r="C6" s="2"/>
      <c r="D6" s="2"/>
      <c r="E6" s="2"/>
    </row>
    <row r="7" spans="1:5" ht="13.75" customHeight="1" x14ac:dyDescent="0.15">
      <c r="A7" s="2"/>
      <c r="B7" s="2"/>
      <c r="C7" s="2"/>
      <c r="D7" s="2"/>
      <c r="E7" s="2"/>
    </row>
    <row r="8" spans="1:5" ht="13.75" customHeight="1" x14ac:dyDescent="0.15">
      <c r="A8" s="2"/>
      <c r="B8" s="2"/>
      <c r="C8" s="2"/>
      <c r="D8" s="2"/>
      <c r="E8" s="2"/>
    </row>
    <row r="9" spans="1:5" ht="13.75" customHeight="1" x14ac:dyDescent="0.15">
      <c r="A9" s="2"/>
      <c r="B9" s="2"/>
      <c r="C9" s="2"/>
      <c r="D9" s="2"/>
      <c r="E9" s="2"/>
    </row>
    <row r="10" spans="1:5" ht="13.75" customHeight="1" x14ac:dyDescent="0.15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showGridLines="0" workbookViewId="0"/>
  </sheetViews>
  <sheetFormatPr baseColWidth="10" defaultColWidth="8.83203125" defaultRowHeight="12.75" customHeight="1" x14ac:dyDescent="0.15"/>
  <cols>
    <col min="1" max="5" width="8.83203125" style="40" customWidth="1"/>
    <col min="6" max="256" width="8.83203125" customWidth="1"/>
  </cols>
  <sheetData>
    <row r="1" spans="1:5" ht="13.75" customHeight="1" x14ac:dyDescent="0.15">
      <c r="A1" s="2"/>
      <c r="B1" s="2"/>
      <c r="C1" s="2"/>
      <c r="D1" s="2"/>
      <c r="E1" s="2"/>
    </row>
    <row r="2" spans="1:5" ht="13.75" customHeight="1" x14ac:dyDescent="0.15">
      <c r="A2" s="2"/>
      <c r="B2" s="2"/>
      <c r="C2" s="2"/>
      <c r="D2" s="2"/>
      <c r="E2" s="2"/>
    </row>
    <row r="3" spans="1:5" ht="13.75" customHeight="1" x14ac:dyDescent="0.15">
      <c r="A3" s="2"/>
      <c r="B3" s="2"/>
      <c r="C3" s="2"/>
      <c r="D3" s="2"/>
      <c r="E3" s="2"/>
    </row>
    <row r="4" spans="1:5" ht="13.75" customHeight="1" x14ac:dyDescent="0.15">
      <c r="A4" s="2"/>
      <c r="B4" s="2"/>
      <c r="C4" s="2"/>
      <c r="D4" s="2"/>
      <c r="E4" s="2"/>
    </row>
    <row r="5" spans="1:5" ht="13.75" customHeight="1" x14ac:dyDescent="0.15">
      <c r="A5" s="2"/>
      <c r="B5" s="2"/>
      <c r="C5" s="2"/>
      <c r="D5" s="2"/>
      <c r="E5" s="2"/>
    </row>
    <row r="6" spans="1:5" ht="13.75" customHeight="1" x14ac:dyDescent="0.15">
      <c r="A6" s="2"/>
      <c r="B6" s="2"/>
      <c r="C6" s="2"/>
      <c r="D6" s="2"/>
      <c r="E6" s="2"/>
    </row>
    <row r="7" spans="1:5" ht="13.75" customHeight="1" x14ac:dyDescent="0.15">
      <c r="A7" s="2"/>
      <c r="B7" s="2"/>
      <c r="C7" s="2"/>
      <c r="D7" s="2"/>
      <c r="E7" s="2"/>
    </row>
    <row r="8" spans="1:5" ht="13.75" customHeight="1" x14ac:dyDescent="0.15">
      <c r="A8" s="2"/>
      <c r="B8" s="2"/>
      <c r="C8" s="2"/>
      <c r="D8" s="2"/>
      <c r="E8" s="2"/>
    </row>
    <row r="9" spans="1:5" ht="13.75" customHeight="1" x14ac:dyDescent="0.15">
      <c r="A9" s="2"/>
      <c r="B9" s="2"/>
      <c r="C9" s="2"/>
      <c r="D9" s="2"/>
      <c r="E9" s="2"/>
    </row>
    <row r="10" spans="1:5" ht="13.75" customHeight="1" x14ac:dyDescent="0.15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 Shelton</cp:lastModifiedBy>
  <dcterms:created xsi:type="dcterms:W3CDTF">2015-11-30T00:53:20Z</dcterms:created>
  <dcterms:modified xsi:type="dcterms:W3CDTF">2018-07-20T17:55:27Z</dcterms:modified>
</cp:coreProperties>
</file>